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85" windowWidth="14805" windowHeight="75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K19" i="1"/>
  <c r="L19" i="1"/>
  <c r="M19" i="1"/>
  <c r="N19" i="1"/>
  <c r="O19" i="1"/>
  <c r="P19" i="1"/>
  <c r="Q19" i="1"/>
  <c r="F23" i="1"/>
  <c r="G23" i="1"/>
  <c r="H23" i="1"/>
  <c r="I23" i="1"/>
  <c r="J23" i="1"/>
  <c r="K23" i="1"/>
  <c r="L23" i="1"/>
  <c r="M23" i="1"/>
  <c r="N23" i="1"/>
  <c r="O23" i="1"/>
  <c r="P23" i="1"/>
  <c r="Q23" i="1"/>
  <c r="F31" i="1"/>
  <c r="G31" i="1"/>
  <c r="H31" i="1"/>
  <c r="I31" i="1"/>
  <c r="J31" i="1"/>
  <c r="K31" i="1"/>
  <c r="L31" i="1"/>
  <c r="M31" i="1"/>
  <c r="N31" i="1"/>
  <c r="O31" i="1"/>
  <c r="P31" i="1"/>
  <c r="Q31" i="1"/>
  <c r="H35" i="1"/>
  <c r="I35" i="1"/>
  <c r="J35" i="1"/>
  <c r="K35" i="1"/>
  <c r="L35" i="1"/>
  <c r="M35" i="1"/>
  <c r="N35" i="1"/>
  <c r="O35" i="1"/>
  <c r="P35" i="1"/>
  <c r="Q35" i="1"/>
  <c r="F43" i="1"/>
  <c r="G43" i="1"/>
  <c r="H43" i="1"/>
  <c r="I43" i="1"/>
  <c r="J43" i="1"/>
  <c r="K43" i="1"/>
  <c r="L43" i="1"/>
  <c r="M43" i="1"/>
  <c r="N43" i="1"/>
  <c r="O43" i="1"/>
  <c r="P43" i="1"/>
  <c r="Q43" i="1"/>
  <c r="F46" i="1"/>
  <c r="G46" i="1"/>
  <c r="H46" i="1"/>
  <c r="I46" i="1"/>
  <c r="J46" i="1"/>
  <c r="K46" i="1"/>
  <c r="L46" i="1"/>
  <c r="M46" i="1"/>
  <c r="N46" i="1"/>
  <c r="O46" i="1"/>
  <c r="P46" i="1"/>
  <c r="Q46" i="1"/>
  <c r="E47" i="1"/>
  <c r="L47" i="1" l="1"/>
  <c r="O47" i="1"/>
  <c r="Q47" i="1"/>
  <c r="P47" i="1"/>
  <c r="N47" i="1"/>
  <c r="K47" i="1"/>
  <c r="J47" i="1"/>
  <c r="I47" i="1"/>
  <c r="H47" i="1"/>
  <c r="M47" i="1"/>
  <c r="G47" i="1"/>
  <c r="F47" i="1"/>
</calcChain>
</file>

<file path=xl/sharedStrings.xml><?xml version="1.0" encoding="utf-8"?>
<sst xmlns="http://schemas.openxmlformats.org/spreadsheetml/2006/main" count="66" uniqueCount="61">
  <si>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</si>
  <si>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</si>
  <si>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</si>
  <si>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</si>
  <si>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</si>
  <si>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</si>
  <si>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</si>
  <si>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</si>
  <si>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</si>
  <si>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</si>
  <si>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</si>
  <si>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</si>
  <si>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</si>
  <si>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</si>
  <si>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</si>
  <si>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</si>
  <si>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</si>
  <si>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</si>
  <si>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</si>
  <si>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Хлеб пшеничный 1 сорт</t>
  </si>
  <si>
    <t>Хлеб ржаной</t>
  </si>
  <si>
    <t>Всего в Завтрак</t>
  </si>
  <si>
    <t>2-й  Завтрак</t>
  </si>
  <si>
    <t xml:space="preserve">Обед </t>
  </si>
  <si>
    <t>Полдник</t>
  </si>
  <si>
    <t>Ужин</t>
  </si>
  <si>
    <t>Макаронник с мясом (говядина)</t>
  </si>
  <si>
    <t xml:space="preserve">Сок фруктовый </t>
  </si>
  <si>
    <t>Кефир 2,5 % жирности</t>
  </si>
  <si>
    <t xml:space="preserve">Всего в 2-й Ужин </t>
  </si>
  <si>
    <t>Витамины(мг)</t>
  </si>
  <si>
    <t>Сыр Российский</t>
  </si>
  <si>
    <t xml:space="preserve">   200/1шт</t>
  </si>
  <si>
    <t>Каша рассыпчатая гречневая с молоком и сахаром</t>
  </si>
  <si>
    <t>Чай с сахаром и лимоном</t>
  </si>
  <si>
    <t>200/15/7</t>
  </si>
  <si>
    <t>Запеканка из творога с морковью со сгущенным молоком</t>
  </si>
  <si>
    <t>Кофейный напиток</t>
  </si>
  <si>
    <t xml:space="preserve">Всего в обед </t>
  </si>
  <si>
    <t>200/1шт.</t>
  </si>
  <si>
    <t>Всего в Полдник</t>
  </si>
  <si>
    <t>Горошек зеленый консервированный</t>
  </si>
  <si>
    <t xml:space="preserve">Всего в Ужин </t>
  </si>
  <si>
    <t>2-й  Ужин</t>
  </si>
  <si>
    <t>Всего в 1 неделю понедельник</t>
  </si>
  <si>
    <t>Всего в 2-й завтак</t>
  </si>
  <si>
    <t>100/300</t>
  </si>
  <si>
    <t xml:space="preserve">                                                     Категории: Школьники 12 лет и старше</t>
  </si>
  <si>
    <t>250/10</t>
  </si>
  <si>
    <t>375/376</t>
  </si>
  <si>
    <t>200/30</t>
  </si>
  <si>
    <t xml:space="preserve">Компот из смеси сухофруктов </t>
  </si>
  <si>
    <t xml:space="preserve">Яблоки свежие калиброванные </t>
  </si>
  <si>
    <t>Масло сливочное 72,5% жирности</t>
  </si>
  <si>
    <t>Итого стоимость на 1 чел.</t>
  </si>
  <si>
    <t>Рассольник ленинградский со сметаной</t>
  </si>
  <si>
    <t>Запеканка картофельная с печенью</t>
  </si>
  <si>
    <t>300/12</t>
  </si>
  <si>
    <t>Огурцы солёные</t>
  </si>
  <si>
    <t>Сезон :  лето 2025 г.</t>
  </si>
  <si>
    <t>Меню на 1 неделю понедельник 01.06.2025                Директор: Кислюк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</si>
</sst>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8" fillId="0" borderId="15" xfId="0" applyFont="1" applyFill="1" applyBorder="1" applyAlignment="1"/>
    <xf numFmtId="0" fontId="1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Border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38" workbookViewId="0">
      <selection activeCell="F50" sqref="F50"/>
    </sheetView>
  </sheetViews>
  <sheetFormatPr defaultRowHeight="15" x14ac:dyDescent="0.25"/>
  <sheetData>
    <row r="1" spans="1:18" ht="15.75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3" spans="1:18" ht="8.25" customHeight="1" x14ac:dyDescent="0.25">
      <c r="A3" s="25"/>
      <c r="B3" s="56"/>
      <c r="C3" s="56"/>
      <c r="D3" s="56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8" ht="15.75" x14ac:dyDescent="0.25">
      <c r="A4" s="25"/>
      <c r="B4" s="56"/>
      <c r="C4" s="57"/>
      <c r="D4" s="5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8" ht="15.75" x14ac:dyDescent="0.25">
      <c r="B5" s="59"/>
      <c r="C5" s="57"/>
      <c r="D5" s="57"/>
    </row>
    <row r="6" spans="1:18" ht="15.75" x14ac:dyDescent="0.25">
      <c r="A6" s="87" t="s">
        <v>59</v>
      </c>
      <c r="B6" s="87"/>
      <c r="C6" s="87"/>
      <c r="D6" s="87"/>
      <c r="E6" s="25"/>
      <c r="F6" s="25"/>
      <c r="G6" s="25"/>
      <c r="H6" s="25"/>
      <c r="I6" s="25"/>
      <c r="J6" s="26"/>
      <c r="K6" s="26"/>
      <c r="L6" s="26"/>
      <c r="M6" s="26"/>
      <c r="N6" s="26"/>
      <c r="O6" s="26"/>
      <c r="P6" s="26"/>
      <c r="Q6" s="26"/>
      <c r="R6" s="4"/>
    </row>
    <row r="7" spans="1:18" ht="15.75" x14ac:dyDescent="0.25">
      <c r="A7" s="27" t="s">
        <v>47</v>
      </c>
      <c r="B7" s="28"/>
      <c r="C7" s="28"/>
      <c r="D7" s="28"/>
      <c r="E7" s="27"/>
      <c r="F7" s="25"/>
      <c r="G7" s="25"/>
      <c r="H7" s="25"/>
      <c r="I7" s="25"/>
      <c r="J7" s="26"/>
      <c r="K7" s="26"/>
      <c r="L7" s="26"/>
      <c r="M7" s="26"/>
      <c r="N7" s="26"/>
      <c r="O7" s="26"/>
      <c r="P7" s="26"/>
      <c r="Q7" s="26"/>
      <c r="R7" s="4"/>
    </row>
    <row r="8" spans="1:18" ht="15.75" x14ac:dyDescent="0.25">
      <c r="A8" s="88" t="s">
        <v>60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ht="15.75" customHeight="1" x14ac:dyDescent="0.25">
      <c r="A9" s="89" t="s">
        <v>0</v>
      </c>
      <c r="B9" s="91" t="s">
        <v>1</v>
      </c>
      <c r="C9" s="92"/>
      <c r="D9" s="89"/>
      <c r="E9" s="95" t="s">
        <v>2</v>
      </c>
      <c r="F9" s="97" t="s">
        <v>3</v>
      </c>
      <c r="G9" s="98"/>
      <c r="H9" s="99"/>
      <c r="I9" s="95" t="s">
        <v>4</v>
      </c>
      <c r="J9" s="97" t="s">
        <v>30</v>
      </c>
      <c r="K9" s="98"/>
      <c r="L9" s="98"/>
      <c r="M9" s="99"/>
      <c r="N9" s="97" t="s">
        <v>5</v>
      </c>
      <c r="O9" s="98"/>
      <c r="P9" s="98"/>
      <c r="Q9" s="99"/>
      <c r="R9" s="4"/>
    </row>
    <row r="10" spans="1:18" ht="15.75" x14ac:dyDescent="0.25">
      <c r="A10" s="90"/>
      <c r="B10" s="93"/>
      <c r="C10" s="94"/>
      <c r="D10" s="90"/>
      <c r="E10" s="96"/>
      <c r="F10" s="29" t="s">
        <v>6</v>
      </c>
      <c r="G10" s="29" t="s">
        <v>7</v>
      </c>
      <c r="H10" s="29" t="s">
        <v>8</v>
      </c>
      <c r="I10" s="96"/>
      <c r="J10" s="30" t="s">
        <v>9</v>
      </c>
      <c r="K10" s="30" t="s">
        <v>10</v>
      </c>
      <c r="L10" s="30" t="s">
        <v>11</v>
      </c>
      <c r="M10" s="31" t="s">
        <v>12</v>
      </c>
      <c r="N10" s="32" t="s">
        <v>13</v>
      </c>
      <c r="O10" s="33" t="s">
        <v>14</v>
      </c>
      <c r="P10" s="33" t="s">
        <v>15</v>
      </c>
      <c r="Q10" s="31" t="s">
        <v>16</v>
      </c>
      <c r="R10" s="4"/>
    </row>
    <row r="11" spans="1:18" x14ac:dyDescent="0.25">
      <c r="A11" s="5">
        <v>1</v>
      </c>
      <c r="B11" s="100">
        <v>2</v>
      </c>
      <c r="C11" s="101"/>
      <c r="D11" s="102"/>
      <c r="E11" s="5">
        <v>3</v>
      </c>
      <c r="F11" s="5">
        <v>4</v>
      </c>
      <c r="G11" s="5">
        <v>5</v>
      </c>
      <c r="H11" s="34">
        <v>6</v>
      </c>
      <c r="I11" s="35">
        <v>7</v>
      </c>
      <c r="J11" s="34">
        <v>8</v>
      </c>
      <c r="K11" s="34">
        <v>9</v>
      </c>
      <c r="L11" s="34">
        <v>10</v>
      </c>
      <c r="M11" s="36">
        <v>11</v>
      </c>
      <c r="N11" s="34">
        <v>12</v>
      </c>
      <c r="O11" s="34">
        <v>13</v>
      </c>
      <c r="P11" s="34">
        <v>14</v>
      </c>
      <c r="Q11" s="37">
        <v>15</v>
      </c>
      <c r="R11" s="4"/>
    </row>
    <row r="12" spans="1:18" ht="15.75" x14ac:dyDescent="0.25">
      <c r="A12" s="6"/>
      <c r="B12" s="69" t="s">
        <v>17</v>
      </c>
      <c r="C12" s="70"/>
      <c r="D12" s="7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4"/>
    </row>
    <row r="13" spans="1:18" ht="15.75" x14ac:dyDescent="0.25">
      <c r="A13" s="6">
        <v>14</v>
      </c>
      <c r="B13" s="84" t="s">
        <v>18</v>
      </c>
      <c r="C13" s="85"/>
      <c r="D13" s="86"/>
      <c r="E13" s="7">
        <v>10</v>
      </c>
      <c r="F13" s="7">
        <v>7.0000000000000007E-2</v>
      </c>
      <c r="G13" s="38">
        <v>6.86</v>
      </c>
      <c r="H13" s="7">
        <v>0.09</v>
      </c>
      <c r="I13" s="7">
        <v>62</v>
      </c>
      <c r="J13" s="8">
        <v>0</v>
      </c>
      <c r="K13" s="8">
        <v>0</v>
      </c>
      <c r="L13" s="7">
        <v>7.0000000000000007E-2</v>
      </c>
      <c r="M13" s="7">
        <v>0.1</v>
      </c>
      <c r="N13" s="7">
        <v>1.58</v>
      </c>
      <c r="O13" s="7">
        <v>2.2599999999999998</v>
      </c>
      <c r="P13" s="7">
        <v>0.03</v>
      </c>
      <c r="Q13" s="7">
        <v>0.01</v>
      </c>
      <c r="R13" s="4"/>
    </row>
    <row r="14" spans="1:18" ht="15.75" x14ac:dyDescent="0.25">
      <c r="A14" s="6">
        <v>15</v>
      </c>
      <c r="B14" s="84" t="s">
        <v>31</v>
      </c>
      <c r="C14" s="85"/>
      <c r="D14" s="86"/>
      <c r="E14" s="14">
        <v>15</v>
      </c>
      <c r="F14" s="7">
        <v>3.9</v>
      </c>
      <c r="G14" s="7">
        <v>3.98</v>
      </c>
      <c r="H14" s="8">
        <v>0</v>
      </c>
      <c r="I14" s="7">
        <v>51</v>
      </c>
      <c r="J14" s="8">
        <v>0</v>
      </c>
      <c r="K14" s="7">
        <v>0.02</v>
      </c>
      <c r="L14" s="7">
        <v>0.05</v>
      </c>
      <c r="M14" s="7">
        <v>0.02</v>
      </c>
      <c r="N14" s="7">
        <v>105</v>
      </c>
      <c r="O14" s="7">
        <v>60</v>
      </c>
      <c r="P14" s="7">
        <v>100</v>
      </c>
      <c r="Q14" s="7">
        <v>0.2</v>
      </c>
      <c r="R14" s="4"/>
    </row>
    <row r="15" spans="1:18" ht="43.5" customHeight="1" x14ac:dyDescent="0.25">
      <c r="A15" s="17">
        <v>171</v>
      </c>
      <c r="B15" s="103" t="s">
        <v>33</v>
      </c>
      <c r="C15" s="104"/>
      <c r="D15" s="105"/>
      <c r="E15" s="15" t="s">
        <v>48</v>
      </c>
      <c r="F15" s="15">
        <v>8.1999999999999993</v>
      </c>
      <c r="G15" s="15">
        <v>4.18</v>
      </c>
      <c r="H15" s="15">
        <v>38.1</v>
      </c>
      <c r="I15" s="15">
        <v>223</v>
      </c>
      <c r="J15" s="15">
        <v>0.17</v>
      </c>
      <c r="K15" s="15">
        <v>0.52</v>
      </c>
      <c r="L15" s="15">
        <v>0.01</v>
      </c>
      <c r="M15" s="15">
        <v>1</v>
      </c>
      <c r="N15" s="15">
        <v>114.01</v>
      </c>
      <c r="O15" s="15">
        <v>200.15</v>
      </c>
      <c r="P15" s="15">
        <v>0.96</v>
      </c>
      <c r="Q15" s="15">
        <v>0.01</v>
      </c>
      <c r="R15" s="16"/>
    </row>
    <row r="16" spans="1:18" ht="15.75" x14ac:dyDescent="0.25">
      <c r="A16" s="6" t="s">
        <v>49</v>
      </c>
      <c r="B16" s="106" t="s">
        <v>34</v>
      </c>
      <c r="C16" s="107"/>
      <c r="D16" s="108"/>
      <c r="E16" s="39" t="s">
        <v>35</v>
      </c>
      <c r="F16" s="7">
        <v>1.41</v>
      </c>
      <c r="G16" s="7">
        <v>1.43</v>
      </c>
      <c r="H16" s="7">
        <v>15</v>
      </c>
      <c r="I16" s="7">
        <v>83</v>
      </c>
      <c r="J16" s="7">
        <v>0.01</v>
      </c>
      <c r="K16" s="7">
        <v>0.26</v>
      </c>
      <c r="L16" s="7">
        <v>0.01</v>
      </c>
      <c r="M16" s="7"/>
      <c r="N16" s="7">
        <v>40.06</v>
      </c>
      <c r="O16" s="7">
        <v>20.149999999999999</v>
      </c>
      <c r="P16" s="7">
        <v>1.5</v>
      </c>
      <c r="Q16" s="7">
        <v>0.3</v>
      </c>
      <c r="R16" s="40"/>
    </row>
    <row r="17" spans="1:18" ht="15.75" x14ac:dyDescent="0.25">
      <c r="A17" s="6"/>
      <c r="B17" s="63" t="s">
        <v>19</v>
      </c>
      <c r="C17" s="64"/>
      <c r="D17" s="65"/>
      <c r="E17" s="7">
        <v>60</v>
      </c>
      <c r="F17" s="7">
        <v>6.8</v>
      </c>
      <c r="G17" s="7">
        <v>1.28</v>
      </c>
      <c r="H17" s="7">
        <v>29.6</v>
      </c>
      <c r="I17" s="7">
        <v>158</v>
      </c>
      <c r="J17" s="7">
        <v>0.02</v>
      </c>
      <c r="K17" s="7">
        <v>0.4</v>
      </c>
      <c r="L17" s="7">
        <v>0.02</v>
      </c>
      <c r="M17" s="7">
        <v>0.48</v>
      </c>
      <c r="N17" s="7">
        <v>34.4</v>
      </c>
      <c r="O17" s="7">
        <v>71.2</v>
      </c>
      <c r="P17" s="7">
        <v>20</v>
      </c>
      <c r="Q17" s="7">
        <v>1.6</v>
      </c>
      <c r="R17" s="4"/>
    </row>
    <row r="18" spans="1:18" ht="15.75" x14ac:dyDescent="0.25">
      <c r="A18" s="6"/>
      <c r="B18" s="63" t="s">
        <v>20</v>
      </c>
      <c r="C18" s="64"/>
      <c r="D18" s="65"/>
      <c r="E18" s="14">
        <v>50</v>
      </c>
      <c r="F18" s="7">
        <v>2.13</v>
      </c>
      <c r="G18" s="7">
        <v>0.56000000000000005</v>
      </c>
      <c r="H18" s="7">
        <v>13.11</v>
      </c>
      <c r="I18" s="7">
        <v>66</v>
      </c>
      <c r="J18" s="7">
        <v>0.03</v>
      </c>
      <c r="K18" s="7">
        <v>0.06</v>
      </c>
      <c r="L18" s="7">
        <v>0</v>
      </c>
      <c r="M18" s="7">
        <v>0.66</v>
      </c>
      <c r="N18" s="7">
        <v>10.6</v>
      </c>
      <c r="O18" s="7">
        <v>47.4</v>
      </c>
      <c r="P18" s="7">
        <v>14.1</v>
      </c>
      <c r="Q18" s="7">
        <v>1.17</v>
      </c>
      <c r="R18" s="41"/>
    </row>
    <row r="19" spans="1:18" ht="15.75" x14ac:dyDescent="0.25">
      <c r="A19" s="6"/>
      <c r="B19" s="66" t="s">
        <v>21</v>
      </c>
      <c r="C19" s="67"/>
      <c r="D19" s="68"/>
      <c r="E19" s="23">
        <v>617</v>
      </c>
      <c r="F19" s="9">
        <f t="shared" ref="F19:Q19" si="0">SUM(F13:F18)</f>
        <v>22.509999999999998</v>
      </c>
      <c r="G19" s="9">
        <f t="shared" si="0"/>
        <v>18.29</v>
      </c>
      <c r="H19" s="9">
        <f t="shared" si="0"/>
        <v>95.9</v>
      </c>
      <c r="I19" s="9">
        <f t="shared" si="0"/>
        <v>643</v>
      </c>
      <c r="J19" s="9">
        <f t="shared" si="0"/>
        <v>0.23</v>
      </c>
      <c r="K19" s="9">
        <f t="shared" si="0"/>
        <v>1.2600000000000002</v>
      </c>
      <c r="L19" s="9">
        <f t="shared" si="0"/>
        <v>0.16</v>
      </c>
      <c r="M19" s="9">
        <f t="shared" si="0"/>
        <v>2.2600000000000002</v>
      </c>
      <c r="N19" s="9">
        <f t="shared" si="0"/>
        <v>305.64999999999998</v>
      </c>
      <c r="O19" s="9">
        <f t="shared" si="0"/>
        <v>401.15999999999997</v>
      </c>
      <c r="P19" s="9">
        <f t="shared" si="0"/>
        <v>136.59</v>
      </c>
      <c r="Q19" s="9">
        <f t="shared" si="0"/>
        <v>3.29</v>
      </c>
      <c r="R19" s="4"/>
    </row>
    <row r="20" spans="1:18" ht="15.75" x14ac:dyDescent="0.25">
      <c r="A20" s="6"/>
      <c r="B20" s="69" t="s">
        <v>22</v>
      </c>
      <c r="C20" s="70"/>
      <c r="D20" s="71"/>
      <c r="E20" s="7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4"/>
    </row>
    <row r="21" spans="1:18" ht="31.5" customHeight="1" x14ac:dyDescent="0.25">
      <c r="A21" s="17">
        <v>224</v>
      </c>
      <c r="B21" s="109" t="s">
        <v>36</v>
      </c>
      <c r="C21" s="110"/>
      <c r="D21" s="111"/>
      <c r="E21" s="42" t="s">
        <v>50</v>
      </c>
      <c r="F21" s="15">
        <v>6.52</v>
      </c>
      <c r="G21" s="15">
        <v>6.24</v>
      </c>
      <c r="H21" s="15">
        <v>19.93</v>
      </c>
      <c r="I21" s="15">
        <v>162</v>
      </c>
      <c r="J21" s="15">
        <v>0.02</v>
      </c>
      <c r="K21" s="15">
        <v>0.37</v>
      </c>
      <c r="L21" s="15">
        <v>0.02</v>
      </c>
      <c r="M21" s="15">
        <v>1.7</v>
      </c>
      <c r="N21" s="15">
        <v>111.43</v>
      </c>
      <c r="O21" s="15">
        <v>109.48</v>
      </c>
      <c r="P21" s="15">
        <v>16.21</v>
      </c>
      <c r="Q21" s="15">
        <v>0.24</v>
      </c>
      <c r="R21" s="43"/>
    </row>
    <row r="22" spans="1:18" ht="15.75" x14ac:dyDescent="0.25">
      <c r="A22" s="6">
        <v>379</v>
      </c>
      <c r="B22" s="63" t="s">
        <v>37</v>
      </c>
      <c r="C22" s="64"/>
      <c r="D22" s="65"/>
      <c r="E22" s="7">
        <v>200</v>
      </c>
      <c r="F22" s="7">
        <v>6.58</v>
      </c>
      <c r="G22" s="7">
        <v>7.04</v>
      </c>
      <c r="H22" s="7">
        <v>98.25</v>
      </c>
      <c r="I22" s="7">
        <v>430</v>
      </c>
      <c r="J22" s="7">
        <v>0.5</v>
      </c>
      <c r="K22" s="7">
        <v>0.6</v>
      </c>
      <c r="L22" s="7">
        <v>0.06</v>
      </c>
      <c r="M22" s="7">
        <v>0.6</v>
      </c>
      <c r="N22" s="7">
        <v>200.76</v>
      </c>
      <c r="O22" s="7">
        <v>130.65</v>
      </c>
      <c r="P22" s="7">
        <v>20.45</v>
      </c>
      <c r="Q22" s="7">
        <v>0.1</v>
      </c>
      <c r="R22" s="4"/>
    </row>
    <row r="23" spans="1:18" ht="15.75" x14ac:dyDescent="0.25">
      <c r="A23" s="6"/>
      <c r="B23" s="66" t="s">
        <v>45</v>
      </c>
      <c r="C23" s="67"/>
      <c r="D23" s="68"/>
      <c r="E23" s="19">
        <v>450</v>
      </c>
      <c r="F23" s="9">
        <f t="shared" ref="F23:Q23" si="1">SUM(F21:F22)</f>
        <v>13.1</v>
      </c>
      <c r="G23" s="9">
        <f t="shared" si="1"/>
        <v>13.280000000000001</v>
      </c>
      <c r="H23" s="9">
        <f t="shared" si="1"/>
        <v>118.18</v>
      </c>
      <c r="I23" s="9">
        <f t="shared" si="1"/>
        <v>592</v>
      </c>
      <c r="J23" s="9">
        <f t="shared" si="1"/>
        <v>0.52</v>
      </c>
      <c r="K23" s="9">
        <f t="shared" si="1"/>
        <v>0.97</v>
      </c>
      <c r="L23" s="9">
        <f t="shared" si="1"/>
        <v>0.08</v>
      </c>
      <c r="M23" s="9">
        <f t="shared" si="1"/>
        <v>2.2999999999999998</v>
      </c>
      <c r="N23" s="9">
        <f t="shared" si="1"/>
        <v>312.19</v>
      </c>
      <c r="O23" s="9">
        <f t="shared" si="1"/>
        <v>240.13</v>
      </c>
      <c r="P23" s="9">
        <f t="shared" si="1"/>
        <v>36.659999999999997</v>
      </c>
      <c r="Q23" s="9">
        <f t="shared" si="1"/>
        <v>0.33999999999999997</v>
      </c>
      <c r="R23" s="4"/>
    </row>
    <row r="24" spans="1:18" ht="15.75" x14ac:dyDescent="0.25">
      <c r="A24" s="18"/>
      <c r="B24" s="69" t="s">
        <v>23</v>
      </c>
      <c r="C24" s="70"/>
      <c r="D24" s="71"/>
      <c r="E24" s="44"/>
      <c r="F24" s="45"/>
      <c r="G24" s="46"/>
      <c r="H24" s="44"/>
      <c r="I24" s="45"/>
      <c r="J24" s="44"/>
      <c r="K24" s="45"/>
      <c r="L24" s="44"/>
      <c r="M24" s="45"/>
      <c r="N24" s="44"/>
      <c r="O24" s="45"/>
      <c r="P24" s="44"/>
      <c r="Q24" s="44"/>
      <c r="R24" s="4"/>
    </row>
    <row r="25" spans="1:18" ht="15.75" x14ac:dyDescent="0.25">
      <c r="A25" s="6">
        <v>70</v>
      </c>
      <c r="B25" s="72" t="s">
        <v>58</v>
      </c>
      <c r="C25" s="73"/>
      <c r="D25" s="74"/>
      <c r="E25" s="7">
        <v>100</v>
      </c>
      <c r="F25" s="7">
        <v>1.6</v>
      </c>
      <c r="G25" s="7">
        <v>4.9000000000000004</v>
      </c>
      <c r="H25" s="7">
        <v>11</v>
      </c>
      <c r="I25" s="7">
        <v>412</v>
      </c>
      <c r="J25" s="7">
        <v>0.01</v>
      </c>
      <c r="K25" s="7">
        <v>12</v>
      </c>
      <c r="L25" s="7">
        <v>0.02</v>
      </c>
      <c r="M25" s="7">
        <v>0.04</v>
      </c>
      <c r="N25" s="7">
        <v>30.6</v>
      </c>
      <c r="O25" s="7">
        <v>20.399999999999999</v>
      </c>
      <c r="P25" s="7">
        <v>10.199999999999999</v>
      </c>
      <c r="Q25" s="7">
        <v>0.78</v>
      </c>
      <c r="R25" s="4"/>
    </row>
    <row r="26" spans="1:18" ht="28.5" customHeight="1" x14ac:dyDescent="0.25">
      <c r="A26" s="6">
        <v>89</v>
      </c>
      <c r="B26" s="75" t="s">
        <v>55</v>
      </c>
      <c r="C26" s="76"/>
      <c r="D26" s="77"/>
      <c r="E26" s="7" t="s">
        <v>57</v>
      </c>
      <c r="F26" s="7">
        <v>2.15</v>
      </c>
      <c r="G26" s="7">
        <v>4.74</v>
      </c>
      <c r="H26" s="7">
        <v>15.45</v>
      </c>
      <c r="I26" s="7">
        <v>113</v>
      </c>
      <c r="J26" s="7">
        <v>0.06</v>
      </c>
      <c r="K26" s="7">
        <v>2</v>
      </c>
      <c r="L26" s="7">
        <v>0.03</v>
      </c>
      <c r="M26" s="8">
        <v>0</v>
      </c>
      <c r="N26" s="7">
        <v>15.66</v>
      </c>
      <c r="O26" s="7">
        <v>59.34</v>
      </c>
      <c r="P26" s="7">
        <v>2.4</v>
      </c>
      <c r="Q26" s="7">
        <v>0.01</v>
      </c>
      <c r="R26" s="4"/>
    </row>
    <row r="27" spans="1:18" ht="30.75" customHeight="1" x14ac:dyDescent="0.25">
      <c r="A27" s="21">
        <v>284</v>
      </c>
      <c r="B27" s="78" t="s">
        <v>56</v>
      </c>
      <c r="C27" s="79"/>
      <c r="D27" s="80"/>
      <c r="E27" s="47" t="s">
        <v>46</v>
      </c>
      <c r="F27" s="22">
        <v>9.32</v>
      </c>
      <c r="G27" s="22">
        <v>12.23</v>
      </c>
      <c r="H27" s="22">
        <v>18.010000000000002</v>
      </c>
      <c r="I27" s="22">
        <v>219</v>
      </c>
      <c r="J27" s="22">
        <v>0.12</v>
      </c>
      <c r="K27" s="22">
        <v>9.64</v>
      </c>
      <c r="L27" s="22">
        <v>0.01</v>
      </c>
      <c r="M27" s="22">
        <v>1.82</v>
      </c>
      <c r="N27" s="22">
        <v>16.46</v>
      </c>
      <c r="O27" s="22">
        <v>129.4</v>
      </c>
      <c r="P27" s="22">
        <v>31.98</v>
      </c>
      <c r="Q27" s="22">
        <v>1.91</v>
      </c>
      <c r="R27" s="20"/>
    </row>
    <row r="28" spans="1:18" ht="15.75" x14ac:dyDescent="0.25">
      <c r="A28" s="6">
        <v>349</v>
      </c>
      <c r="B28" s="63" t="s">
        <v>51</v>
      </c>
      <c r="C28" s="64"/>
      <c r="D28" s="65"/>
      <c r="E28" s="7">
        <v>200</v>
      </c>
      <c r="F28" s="7">
        <v>0.08</v>
      </c>
      <c r="G28" s="8">
        <v>0</v>
      </c>
      <c r="H28" s="7">
        <v>21.82</v>
      </c>
      <c r="I28" s="7">
        <v>120</v>
      </c>
      <c r="J28" s="7">
        <v>0.01</v>
      </c>
      <c r="K28" s="7">
        <v>0.5</v>
      </c>
      <c r="L28" s="7">
        <v>0.02</v>
      </c>
      <c r="M28" s="7">
        <v>0.4</v>
      </c>
      <c r="N28" s="7">
        <v>500.02</v>
      </c>
      <c r="O28" s="7">
        <v>20.61</v>
      </c>
      <c r="P28" s="7">
        <v>30.02</v>
      </c>
      <c r="Q28" s="7">
        <v>10.86</v>
      </c>
      <c r="R28" s="4"/>
    </row>
    <row r="29" spans="1:18" ht="15.75" x14ac:dyDescent="0.25">
      <c r="A29" s="6"/>
      <c r="B29" s="63" t="s">
        <v>20</v>
      </c>
      <c r="C29" s="64"/>
      <c r="D29" s="65"/>
      <c r="E29" s="7">
        <v>50</v>
      </c>
      <c r="F29" s="7">
        <v>5.13</v>
      </c>
      <c r="G29" s="7">
        <v>0.93</v>
      </c>
      <c r="H29" s="7">
        <v>24.93</v>
      </c>
      <c r="I29" s="7">
        <v>128</v>
      </c>
      <c r="J29" s="7">
        <v>0.02</v>
      </c>
      <c r="K29" s="7">
        <v>0.5</v>
      </c>
      <c r="L29" s="7">
        <v>0.02</v>
      </c>
      <c r="M29" s="7">
        <v>0.7</v>
      </c>
      <c r="N29" s="7">
        <v>22</v>
      </c>
      <c r="O29" s="7">
        <v>29.33</v>
      </c>
      <c r="P29" s="7">
        <v>7</v>
      </c>
      <c r="Q29" s="7">
        <v>0.02</v>
      </c>
      <c r="R29" s="48"/>
    </row>
    <row r="30" spans="1:18" ht="15.75" x14ac:dyDescent="0.25">
      <c r="A30" s="6"/>
      <c r="B30" s="63" t="s">
        <v>19</v>
      </c>
      <c r="C30" s="64"/>
      <c r="D30" s="65"/>
      <c r="E30" s="7">
        <v>80</v>
      </c>
      <c r="F30" s="7">
        <v>3.4</v>
      </c>
      <c r="G30" s="7">
        <v>0.64</v>
      </c>
      <c r="H30" s="7">
        <v>14.8</v>
      </c>
      <c r="I30" s="7">
        <v>79</v>
      </c>
      <c r="J30" s="7">
        <v>0.11</v>
      </c>
      <c r="K30" s="8">
        <v>0</v>
      </c>
      <c r="L30" s="7">
        <v>0.01</v>
      </c>
      <c r="M30" s="7">
        <v>0.67</v>
      </c>
      <c r="N30" s="7">
        <v>17.2</v>
      </c>
      <c r="O30" s="7">
        <v>105.6</v>
      </c>
      <c r="P30" s="7">
        <v>10</v>
      </c>
      <c r="Q30" s="7">
        <v>1.6</v>
      </c>
      <c r="R30" s="48"/>
    </row>
    <row r="31" spans="1:18" ht="15.75" x14ac:dyDescent="0.25">
      <c r="A31" s="6"/>
      <c r="B31" s="81" t="s">
        <v>38</v>
      </c>
      <c r="C31" s="82"/>
      <c r="D31" s="83"/>
      <c r="E31" s="9">
        <v>1130</v>
      </c>
      <c r="F31" s="9">
        <f>SUM(F25:F30)</f>
        <v>21.68</v>
      </c>
      <c r="G31" s="9">
        <f t="shared" ref="G31:Q31" si="2">SUM(G25:G30)</f>
        <v>23.44</v>
      </c>
      <c r="H31" s="9">
        <f t="shared" si="2"/>
        <v>106.01</v>
      </c>
      <c r="I31" s="9">
        <f t="shared" si="2"/>
        <v>1071</v>
      </c>
      <c r="J31" s="9">
        <f t="shared" si="2"/>
        <v>0.33</v>
      </c>
      <c r="K31" s="9">
        <f t="shared" si="2"/>
        <v>24.64</v>
      </c>
      <c r="L31" s="9">
        <f t="shared" si="2"/>
        <v>0.11</v>
      </c>
      <c r="M31" s="9">
        <f t="shared" si="2"/>
        <v>3.63</v>
      </c>
      <c r="N31" s="9">
        <f t="shared" si="2"/>
        <v>601.94000000000005</v>
      </c>
      <c r="O31" s="9">
        <f t="shared" si="2"/>
        <v>364.67999999999995</v>
      </c>
      <c r="P31" s="9">
        <f t="shared" si="2"/>
        <v>91.6</v>
      </c>
      <c r="Q31" s="9">
        <f t="shared" si="2"/>
        <v>15.179999999999998</v>
      </c>
      <c r="R31" s="4"/>
    </row>
    <row r="32" spans="1:18" ht="15.75" x14ac:dyDescent="0.25">
      <c r="A32" s="18"/>
      <c r="B32" s="60" t="s">
        <v>24</v>
      </c>
      <c r="C32" s="61"/>
      <c r="D32" s="62"/>
      <c r="E32" s="44"/>
      <c r="F32" s="13"/>
      <c r="G32" s="44"/>
      <c r="H32" s="44"/>
      <c r="I32" s="49"/>
      <c r="J32" s="13"/>
      <c r="K32" s="44"/>
      <c r="L32" s="13"/>
      <c r="M32" s="44"/>
      <c r="N32" s="13"/>
      <c r="O32" s="12"/>
      <c r="P32" s="13"/>
      <c r="Q32" s="44"/>
      <c r="R32" s="4"/>
    </row>
    <row r="33" spans="1:18" ht="3.75" customHeight="1" x14ac:dyDescent="0.25">
      <c r="A33" s="11"/>
      <c r="B33" s="58"/>
      <c r="C33" s="56"/>
      <c r="D33" s="56"/>
      <c r="E33" s="12"/>
      <c r="F33" s="13"/>
      <c r="G33" s="12"/>
      <c r="H33" s="12"/>
      <c r="I33" s="45"/>
      <c r="J33" s="13"/>
      <c r="K33" s="12"/>
      <c r="L33" s="13"/>
      <c r="M33" s="12"/>
      <c r="N33" s="13"/>
      <c r="O33" s="12"/>
      <c r="P33" s="13"/>
      <c r="Q33" s="12"/>
      <c r="R33" s="4"/>
    </row>
    <row r="34" spans="1:18" ht="15.75" x14ac:dyDescent="0.25">
      <c r="A34" s="6">
        <v>338</v>
      </c>
      <c r="B34" s="63" t="s">
        <v>52</v>
      </c>
      <c r="C34" s="64"/>
      <c r="D34" s="65"/>
      <c r="E34" s="7" t="s">
        <v>39</v>
      </c>
      <c r="F34" s="7">
        <v>0.4</v>
      </c>
      <c r="G34" s="8">
        <v>0</v>
      </c>
      <c r="H34" s="7">
        <v>19.600000000000001</v>
      </c>
      <c r="I34" s="7">
        <v>88</v>
      </c>
      <c r="J34" s="7">
        <v>0.06</v>
      </c>
      <c r="K34" s="7">
        <v>20</v>
      </c>
      <c r="L34" s="7">
        <v>0.03</v>
      </c>
      <c r="M34" s="7">
        <v>0.8</v>
      </c>
      <c r="N34" s="7">
        <v>28</v>
      </c>
      <c r="O34" s="7">
        <v>17</v>
      </c>
      <c r="P34" s="7">
        <v>15</v>
      </c>
      <c r="Q34" s="7">
        <v>2.4</v>
      </c>
      <c r="R34" s="4"/>
    </row>
    <row r="35" spans="1:18" ht="15.75" x14ac:dyDescent="0.25">
      <c r="A35" s="11"/>
      <c r="B35" s="81" t="s">
        <v>40</v>
      </c>
      <c r="C35" s="82"/>
      <c r="D35" s="83"/>
      <c r="E35" s="50">
        <v>200</v>
      </c>
      <c r="F35" s="9">
        <v>0.4</v>
      </c>
      <c r="G35" s="10">
        <v>0</v>
      </c>
      <c r="H35" s="50">
        <f t="shared" ref="H35:Q35" si="3">H34</f>
        <v>19.600000000000001</v>
      </c>
      <c r="I35" s="51">
        <f t="shared" si="3"/>
        <v>88</v>
      </c>
      <c r="J35" s="50">
        <f t="shared" si="3"/>
        <v>0.06</v>
      </c>
      <c r="K35" s="50">
        <f t="shared" si="3"/>
        <v>20</v>
      </c>
      <c r="L35" s="50">
        <f t="shared" si="3"/>
        <v>0.03</v>
      </c>
      <c r="M35" s="50">
        <f t="shared" si="3"/>
        <v>0.8</v>
      </c>
      <c r="N35" s="50">
        <f t="shared" si="3"/>
        <v>28</v>
      </c>
      <c r="O35" s="50">
        <f t="shared" si="3"/>
        <v>17</v>
      </c>
      <c r="P35" s="50">
        <f t="shared" si="3"/>
        <v>15</v>
      </c>
      <c r="Q35" s="50">
        <f t="shared" si="3"/>
        <v>2.4</v>
      </c>
      <c r="R35" s="4"/>
    </row>
    <row r="36" spans="1:18" ht="15.75" x14ac:dyDescent="0.25">
      <c r="A36" s="52"/>
      <c r="B36" s="69" t="s">
        <v>25</v>
      </c>
      <c r="C36" s="70"/>
      <c r="D36" s="71"/>
      <c r="E36" s="53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23"/>
      <c r="R36" s="4"/>
    </row>
    <row r="37" spans="1:18" ht="15.75" x14ac:dyDescent="0.25">
      <c r="A37" s="6">
        <v>14</v>
      </c>
      <c r="B37" s="84" t="s">
        <v>53</v>
      </c>
      <c r="C37" s="85"/>
      <c r="D37" s="86"/>
      <c r="E37" s="7">
        <v>10</v>
      </c>
      <c r="F37" s="7">
        <v>7.0000000000000007E-2</v>
      </c>
      <c r="G37" s="7">
        <v>6.86</v>
      </c>
      <c r="H37" s="7">
        <v>0.09</v>
      </c>
      <c r="I37" s="7">
        <v>62</v>
      </c>
      <c r="J37" s="8">
        <v>0</v>
      </c>
      <c r="K37" s="8">
        <v>0</v>
      </c>
      <c r="L37" s="7">
        <v>7.0000000000000007E-2</v>
      </c>
      <c r="M37" s="7">
        <v>0.1</v>
      </c>
      <c r="N37" s="7">
        <v>1.58</v>
      </c>
      <c r="O37" s="7">
        <v>2.2599999999999998</v>
      </c>
      <c r="P37" s="7">
        <v>0.03</v>
      </c>
      <c r="Q37" s="7">
        <v>0.01</v>
      </c>
      <c r="R37" s="4"/>
    </row>
    <row r="38" spans="1:18" ht="15.75" x14ac:dyDescent="0.25">
      <c r="A38" s="6">
        <v>131</v>
      </c>
      <c r="B38" s="63" t="s">
        <v>41</v>
      </c>
      <c r="C38" s="64"/>
      <c r="D38" s="65"/>
      <c r="E38" s="39">
        <v>80</v>
      </c>
      <c r="F38" s="7">
        <v>0.62</v>
      </c>
      <c r="G38" s="7">
        <v>0.4</v>
      </c>
      <c r="H38" s="7">
        <v>1.3</v>
      </c>
      <c r="I38" s="7">
        <v>8</v>
      </c>
      <c r="J38" s="7">
        <v>0.02</v>
      </c>
      <c r="K38" s="7">
        <v>2</v>
      </c>
      <c r="L38" s="7">
        <v>0.3</v>
      </c>
      <c r="M38" s="7">
        <v>0.38</v>
      </c>
      <c r="N38" s="7">
        <v>4</v>
      </c>
      <c r="O38" s="8">
        <v>62</v>
      </c>
      <c r="P38" s="8">
        <v>17</v>
      </c>
      <c r="Q38" s="8">
        <v>0.7</v>
      </c>
      <c r="R38" s="40"/>
    </row>
    <row r="39" spans="1:18" ht="15.75" x14ac:dyDescent="0.25">
      <c r="A39" s="6">
        <v>285</v>
      </c>
      <c r="B39" s="84" t="s">
        <v>26</v>
      </c>
      <c r="C39" s="85"/>
      <c r="D39" s="86"/>
      <c r="E39" s="14" t="s">
        <v>46</v>
      </c>
      <c r="F39" s="7">
        <v>20.36</v>
      </c>
      <c r="G39" s="7">
        <v>13.29</v>
      </c>
      <c r="H39" s="7">
        <v>75.78</v>
      </c>
      <c r="I39" s="7">
        <v>504</v>
      </c>
      <c r="J39" s="7">
        <v>0.16</v>
      </c>
      <c r="K39" s="7">
        <v>0.42</v>
      </c>
      <c r="L39" s="7">
        <v>0.01</v>
      </c>
      <c r="M39" s="7">
        <v>1.2</v>
      </c>
      <c r="N39" s="7">
        <v>29.22</v>
      </c>
      <c r="O39" s="7">
        <v>179.05</v>
      </c>
      <c r="P39" s="7">
        <v>27.06</v>
      </c>
      <c r="Q39" s="7">
        <v>2.91</v>
      </c>
      <c r="R39" s="4"/>
    </row>
    <row r="40" spans="1:18" ht="15.75" x14ac:dyDescent="0.25">
      <c r="A40" s="6">
        <v>389</v>
      </c>
      <c r="B40" s="84" t="s">
        <v>27</v>
      </c>
      <c r="C40" s="85"/>
      <c r="D40" s="86"/>
      <c r="E40" s="7">
        <v>200</v>
      </c>
      <c r="F40" s="7">
        <v>0.75</v>
      </c>
      <c r="G40" s="7">
        <v>0.8</v>
      </c>
      <c r="H40" s="7">
        <v>20.57</v>
      </c>
      <c r="I40" s="7">
        <v>85</v>
      </c>
      <c r="J40" s="7">
        <v>0.01</v>
      </c>
      <c r="K40" s="7">
        <v>1.01</v>
      </c>
      <c r="L40" s="7">
        <v>0.01</v>
      </c>
      <c r="M40" s="7">
        <v>0.1</v>
      </c>
      <c r="N40" s="7">
        <v>11.12</v>
      </c>
      <c r="O40" s="7">
        <v>15.14</v>
      </c>
      <c r="P40" s="7">
        <v>1.44</v>
      </c>
      <c r="Q40" s="7">
        <v>0.2</v>
      </c>
      <c r="R40" s="4"/>
    </row>
    <row r="41" spans="1:18" ht="15.75" x14ac:dyDescent="0.25">
      <c r="A41" s="6"/>
      <c r="B41" s="84" t="s">
        <v>19</v>
      </c>
      <c r="C41" s="85"/>
      <c r="D41" s="86"/>
      <c r="E41" s="7">
        <v>60</v>
      </c>
      <c r="F41" s="7">
        <v>6.8</v>
      </c>
      <c r="G41" s="7">
        <v>1.28</v>
      </c>
      <c r="H41" s="7">
        <v>29.6</v>
      </c>
      <c r="I41" s="7">
        <v>158</v>
      </c>
      <c r="J41" s="7">
        <v>0.02</v>
      </c>
      <c r="K41" s="7">
        <v>0.4</v>
      </c>
      <c r="L41" s="7">
        <v>0.02</v>
      </c>
      <c r="M41" s="7">
        <v>0.48</v>
      </c>
      <c r="N41" s="7">
        <v>34.4</v>
      </c>
      <c r="O41" s="7">
        <v>71.2</v>
      </c>
      <c r="P41" s="7">
        <v>20</v>
      </c>
      <c r="Q41" s="8">
        <v>16</v>
      </c>
      <c r="R41" s="4"/>
    </row>
    <row r="42" spans="1:18" ht="15.75" x14ac:dyDescent="0.25">
      <c r="A42" s="6"/>
      <c r="B42" s="84" t="s">
        <v>20</v>
      </c>
      <c r="C42" s="85"/>
      <c r="D42" s="86"/>
      <c r="E42" s="7">
        <v>20</v>
      </c>
      <c r="F42" s="7">
        <v>3.08</v>
      </c>
      <c r="G42" s="7">
        <v>0.56000000000000005</v>
      </c>
      <c r="H42" s="7">
        <v>14.96</v>
      </c>
      <c r="I42" s="7">
        <v>77</v>
      </c>
      <c r="J42" s="7">
        <v>0.02</v>
      </c>
      <c r="K42" s="7">
        <v>0.2</v>
      </c>
      <c r="L42" s="7">
        <v>0.01</v>
      </c>
      <c r="M42" s="7">
        <v>0.42</v>
      </c>
      <c r="N42" s="7">
        <v>13.2</v>
      </c>
      <c r="O42" s="7">
        <v>27.6</v>
      </c>
      <c r="P42" s="7">
        <v>4</v>
      </c>
      <c r="Q42" s="7">
        <v>0.02</v>
      </c>
      <c r="R42" s="4"/>
    </row>
    <row r="43" spans="1:18" ht="15.75" x14ac:dyDescent="0.25">
      <c r="A43" s="24"/>
      <c r="B43" s="66" t="s">
        <v>42</v>
      </c>
      <c r="C43" s="67"/>
      <c r="D43" s="68"/>
      <c r="E43" s="9">
        <v>790</v>
      </c>
      <c r="F43" s="23">
        <f>F37+F38+F39+F40+F41+F42</f>
        <v>31.68</v>
      </c>
      <c r="G43" s="9">
        <f>G37+G38+G39+G40+G41+G42</f>
        <v>23.19</v>
      </c>
      <c r="H43" s="23">
        <f>H37+H38+H39+H40+H41+H42</f>
        <v>142.30000000000001</v>
      </c>
      <c r="I43" s="55">
        <f>I37+I38+I39+I40+I41+I42</f>
        <v>894</v>
      </c>
      <c r="J43" s="9">
        <f>J38+J39+J40+J41+J42</f>
        <v>0.22999999999999998</v>
      </c>
      <c r="K43" s="23">
        <f>K38+K39+K40+K41+K42</f>
        <v>4.0299999999999994</v>
      </c>
      <c r="L43" s="23">
        <f>L37+L38+L39+L40+L41+L42</f>
        <v>0.42000000000000004</v>
      </c>
      <c r="M43" s="23">
        <f>M37+M38+M39+M40+M41+M42</f>
        <v>2.6799999999999997</v>
      </c>
      <c r="N43" s="23">
        <f>N37+N38+N39+N40+N41+N42</f>
        <v>93.52</v>
      </c>
      <c r="O43" s="23">
        <f>O37+O38+O39+O40+O41+O42</f>
        <v>357.25</v>
      </c>
      <c r="P43" s="23">
        <f>P37+P38+P39+P40+P41+P42</f>
        <v>69.53</v>
      </c>
      <c r="Q43" s="23">
        <f>Q37+Q38+Q39+Q40</f>
        <v>3.8200000000000003</v>
      </c>
      <c r="R43" s="4"/>
    </row>
    <row r="44" spans="1:18" ht="15.75" x14ac:dyDescent="0.25">
      <c r="A44" s="6"/>
      <c r="B44" s="69" t="s">
        <v>43</v>
      </c>
      <c r="C44" s="70"/>
      <c r="D44" s="71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4"/>
    </row>
    <row r="45" spans="1:18" ht="15.75" x14ac:dyDescent="0.25">
      <c r="A45" s="6">
        <v>386</v>
      </c>
      <c r="B45" s="63" t="s">
        <v>28</v>
      </c>
      <c r="C45" s="64"/>
      <c r="D45" s="65"/>
      <c r="E45" s="7" t="s">
        <v>32</v>
      </c>
      <c r="F45" s="7">
        <v>5.6</v>
      </c>
      <c r="G45" s="7">
        <v>6.4</v>
      </c>
      <c r="H45" s="7">
        <v>8.1999999999999993</v>
      </c>
      <c r="I45" s="7">
        <v>112.8</v>
      </c>
      <c r="J45" s="8">
        <v>0</v>
      </c>
      <c r="K45" s="7">
        <v>0.03</v>
      </c>
      <c r="L45" s="8">
        <v>0</v>
      </c>
      <c r="M45" s="7">
        <v>0.2</v>
      </c>
      <c r="N45" s="8">
        <v>124</v>
      </c>
      <c r="O45" s="7">
        <v>92.8</v>
      </c>
      <c r="P45" s="8">
        <v>14</v>
      </c>
      <c r="Q45" s="7">
        <v>0.01</v>
      </c>
      <c r="R45" s="4"/>
    </row>
    <row r="46" spans="1:18" ht="15.75" x14ac:dyDescent="0.25">
      <c r="A46" s="6"/>
      <c r="B46" s="66" t="s">
        <v>29</v>
      </c>
      <c r="C46" s="67"/>
      <c r="D46" s="68"/>
      <c r="E46" s="9">
        <v>200</v>
      </c>
      <c r="F46" s="9">
        <f>F45</f>
        <v>5.6</v>
      </c>
      <c r="G46" s="9">
        <f>G45</f>
        <v>6.4</v>
      </c>
      <c r="H46" s="9">
        <f>H45</f>
        <v>8.1999999999999993</v>
      </c>
      <c r="I46" s="54">
        <f>I45</f>
        <v>112.8</v>
      </c>
      <c r="J46" s="9">
        <f t="shared" ref="J46:Q46" si="4">J45</f>
        <v>0</v>
      </c>
      <c r="K46" s="9">
        <f t="shared" si="4"/>
        <v>0.03</v>
      </c>
      <c r="L46" s="9">
        <f t="shared" si="4"/>
        <v>0</v>
      </c>
      <c r="M46" s="9">
        <f t="shared" si="4"/>
        <v>0.2</v>
      </c>
      <c r="N46" s="9">
        <f t="shared" si="4"/>
        <v>124</v>
      </c>
      <c r="O46" s="9">
        <f t="shared" si="4"/>
        <v>92.8</v>
      </c>
      <c r="P46" s="9">
        <f t="shared" si="4"/>
        <v>14</v>
      </c>
      <c r="Q46" s="23">
        <f t="shared" si="4"/>
        <v>0.01</v>
      </c>
      <c r="R46" s="4"/>
    </row>
    <row r="47" spans="1:18" ht="15.75" x14ac:dyDescent="0.25">
      <c r="A47" s="6"/>
      <c r="B47" s="66" t="s">
        <v>44</v>
      </c>
      <c r="C47" s="67"/>
      <c r="D47" s="68"/>
      <c r="E47" s="23">
        <f>E19+E23+E31+E35+E43+E46</f>
        <v>3387</v>
      </c>
      <c r="F47" s="9">
        <f t="shared" ref="F47:Q47" si="5">F46+F43+F35+F31+F23+F19</f>
        <v>94.97</v>
      </c>
      <c r="G47" s="9">
        <f t="shared" si="5"/>
        <v>84.6</v>
      </c>
      <c r="H47" s="9">
        <f t="shared" si="5"/>
        <v>490.19000000000005</v>
      </c>
      <c r="I47" s="54">
        <f t="shared" si="5"/>
        <v>3400.8</v>
      </c>
      <c r="J47" s="9">
        <f t="shared" si="5"/>
        <v>1.37</v>
      </c>
      <c r="K47" s="9">
        <f t="shared" si="5"/>
        <v>50.93</v>
      </c>
      <c r="L47" s="9">
        <f t="shared" si="5"/>
        <v>0.8</v>
      </c>
      <c r="M47" s="9">
        <f t="shared" si="5"/>
        <v>11.87</v>
      </c>
      <c r="N47" s="9">
        <f t="shared" si="5"/>
        <v>1465.3000000000002</v>
      </c>
      <c r="O47" s="9">
        <f t="shared" si="5"/>
        <v>1473.02</v>
      </c>
      <c r="P47" s="9">
        <f t="shared" si="5"/>
        <v>363.38</v>
      </c>
      <c r="Q47" s="23">
        <f t="shared" si="5"/>
        <v>25.039999999999996</v>
      </c>
      <c r="R47" s="4"/>
    </row>
    <row r="48" spans="1:18" ht="15.75" x14ac:dyDescent="0.25">
      <c r="B48" s="59" t="s">
        <v>54</v>
      </c>
      <c r="C48" s="57"/>
      <c r="D48" s="57"/>
      <c r="E48">
        <v>384.6</v>
      </c>
    </row>
    <row r="49" spans="1:18" ht="15.75" x14ac:dyDescent="0.25">
      <c r="A49" s="87"/>
      <c r="B49" s="87"/>
      <c r="C49" s="87"/>
      <c r="D49" s="87"/>
      <c r="E49" s="25"/>
      <c r="F49" s="25"/>
      <c r="G49" s="25"/>
      <c r="H49" s="25"/>
      <c r="I49" s="25"/>
      <c r="J49" s="26"/>
      <c r="K49" s="26"/>
      <c r="L49" s="26"/>
      <c r="M49" s="26"/>
      <c r="N49" s="26"/>
      <c r="O49" s="26"/>
      <c r="P49" s="26"/>
      <c r="Q49" s="26"/>
      <c r="R49" s="4"/>
    </row>
    <row r="50" spans="1:18" ht="20.25" customHeight="1" x14ac:dyDescent="0.25">
      <c r="A50" s="27"/>
      <c r="B50" s="28"/>
      <c r="C50" s="28"/>
      <c r="D50" s="28"/>
      <c r="E50" s="27"/>
      <c r="F50" s="25"/>
      <c r="G50" s="25"/>
      <c r="H50" s="25"/>
      <c r="I50" s="25"/>
      <c r="J50" s="26"/>
      <c r="K50" s="26"/>
      <c r="L50" s="26"/>
      <c r="M50" s="26"/>
      <c r="N50" s="26"/>
      <c r="O50" s="26"/>
      <c r="P50" s="26"/>
      <c r="Q50" s="26"/>
      <c r="R50" s="4"/>
    </row>
    <row r="51" spans="1:18" ht="15.75" x14ac:dyDescent="0.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1:18" ht="15.75" x14ac:dyDescent="0.25">
      <c r="A52" s="25"/>
      <c r="B52" s="56"/>
      <c r="C52" s="57"/>
      <c r="D52" s="56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4"/>
    </row>
    <row r="54" spans="1:18" ht="15.75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</sheetData>
  <mergeCells count="48">
    <mergeCell ref="B47:D47"/>
    <mergeCell ref="A49:D49"/>
    <mergeCell ref="A51:R51"/>
    <mergeCell ref="A54:R54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1:D31"/>
    <mergeCell ref="B32:D32"/>
    <mergeCell ref="B34:D34"/>
    <mergeCell ref="B35:D35"/>
    <mergeCell ref="B36:D36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8:R8"/>
    <mergeCell ref="A9:A10"/>
    <mergeCell ref="B9:D10"/>
    <mergeCell ref="E9:E10"/>
    <mergeCell ref="F9:H9"/>
    <mergeCell ref="I9:I10"/>
    <mergeCell ref="J9:M9"/>
    <mergeCell ref="N9:Q9"/>
    <mergeCell ref="A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2025-05-30T11:27:58Z</dcterms:modified>
</cp:coreProperties>
</file>